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9020" windowHeight="11760"/>
  </bookViews>
  <sheets>
    <sheet name="ЕВРО 3" sheetId="1" r:id="rId1"/>
    <sheet name="ЕВРО 4" sheetId="3" r:id="rId2"/>
  </sheets>
  <calcPr calcId="125725"/>
</workbook>
</file>

<file path=xl/calcChain.xml><?xml version="1.0" encoding="utf-8"?>
<calcChain xmlns="http://schemas.openxmlformats.org/spreadsheetml/2006/main">
  <c r="C21" i="1"/>
  <c r="C23" i="3" l="1"/>
  <c r="F29" i="1"/>
  <c r="C24"/>
  <c r="Y20" i="3"/>
  <c r="Z20"/>
  <c r="AA20"/>
  <c r="AB20"/>
  <c r="S20"/>
  <c r="T20"/>
  <c r="U20"/>
  <c r="V20"/>
  <c r="W20"/>
  <c r="X20"/>
  <c r="G28"/>
  <c r="F30" i="1"/>
  <c r="F28"/>
  <c r="N20" i="3"/>
  <c r="R20"/>
  <c r="Q20"/>
  <c r="P20"/>
  <c r="O20"/>
  <c r="F28"/>
  <c r="F27"/>
  <c r="F26"/>
  <c r="M20"/>
  <c r="L20"/>
  <c r="K20"/>
  <c r="J20"/>
  <c r="I20"/>
  <c r="H20"/>
  <c r="G20"/>
  <c r="F20"/>
  <c r="E20"/>
  <c r="D20"/>
  <c r="C20"/>
  <c r="E21" i="1"/>
  <c r="F21"/>
  <c r="G27" i="3" l="1"/>
  <c r="Y19"/>
  <c r="U19"/>
  <c r="Q19"/>
  <c r="Q21" s="1"/>
  <c r="J19"/>
  <c r="I19"/>
  <c r="I21" s="1"/>
  <c r="E19"/>
  <c r="N19"/>
  <c r="N21" s="1"/>
  <c r="K19"/>
  <c r="W19"/>
  <c r="W21" s="1"/>
  <c r="O19"/>
  <c r="G19"/>
  <c r="T19"/>
  <c r="P19"/>
  <c r="H19"/>
  <c r="Z19"/>
  <c r="Z21" s="1"/>
  <c r="V19"/>
  <c r="R19"/>
  <c r="R21" s="1"/>
  <c r="F19"/>
  <c r="S19"/>
  <c r="S21" s="1"/>
  <c r="L19"/>
  <c r="C19"/>
  <c r="C21" s="1"/>
  <c r="X19"/>
  <c r="M19"/>
  <c r="D19"/>
  <c r="AA19"/>
  <c r="AB19"/>
  <c r="G26"/>
  <c r="G28" i="1"/>
  <c r="J20"/>
  <c r="K20"/>
  <c r="G20"/>
  <c r="C20"/>
  <c r="C22" s="1"/>
  <c r="H20"/>
  <c r="D20"/>
  <c r="I20"/>
  <c r="E20"/>
  <c r="F20"/>
  <c r="L20"/>
  <c r="M20"/>
  <c r="G29"/>
  <c r="AB21" i="3"/>
  <c r="U21"/>
  <c r="G21"/>
  <c r="AA21"/>
  <c r="G30" i="1"/>
  <c r="T21" i="3"/>
  <c r="Y21"/>
  <c r="X21"/>
  <c r="V21"/>
  <c r="O21"/>
  <c r="K21"/>
  <c r="P21"/>
  <c r="D21"/>
  <c r="F21"/>
  <c r="H21"/>
  <c r="J21"/>
  <c r="L21"/>
  <c r="E21"/>
  <c r="M21"/>
  <c r="D21" i="1"/>
  <c r="G21"/>
  <c r="H21"/>
  <c r="I21"/>
  <c r="J21"/>
  <c r="K21"/>
  <c r="L21"/>
  <c r="M21"/>
  <c r="D22" l="1"/>
  <c r="E22"/>
  <c r="F22"/>
  <c r="G22"/>
  <c r="H22"/>
  <c r="I22"/>
  <c r="J22"/>
  <c r="K22"/>
  <c r="L22"/>
  <c r="M22"/>
</calcChain>
</file>

<file path=xl/sharedStrings.xml><?xml version="1.0" encoding="utf-8"?>
<sst xmlns="http://schemas.openxmlformats.org/spreadsheetml/2006/main" count="103" uniqueCount="78">
  <si>
    <t>Пробег</t>
  </si>
  <si>
    <t>ТО 03</t>
  </si>
  <si>
    <t>ТО 15</t>
  </si>
  <si>
    <t>ТО 30</t>
  </si>
  <si>
    <t>ТО 45</t>
  </si>
  <si>
    <t>ТО 60</t>
  </si>
  <si>
    <t>ТО 75</t>
  </si>
  <si>
    <t>ТО 90</t>
  </si>
  <si>
    <t>ТО 105</t>
  </si>
  <si>
    <t>ТО 120</t>
  </si>
  <si>
    <t>ТО 135</t>
  </si>
  <si>
    <t>ТО 150</t>
  </si>
  <si>
    <t>Заводской норматив времени</t>
  </si>
  <si>
    <t>Фильтр масляный</t>
  </si>
  <si>
    <t>Фильтр топливный</t>
  </si>
  <si>
    <t>Фильтр воздушный</t>
  </si>
  <si>
    <t>Жидкость охлаждающая</t>
  </si>
  <si>
    <t>Стоимость работ</t>
  </si>
  <si>
    <t>Стоимость зап.частей</t>
  </si>
  <si>
    <t>Рекомендуемые дополнительные работы:</t>
  </si>
  <si>
    <t>Проверка углов установки передних колес</t>
  </si>
  <si>
    <t>Каждые 45 тыс км</t>
  </si>
  <si>
    <t>н/ч</t>
  </si>
  <si>
    <t>Стоимость с НДС</t>
  </si>
  <si>
    <t>ТО 20</t>
  </si>
  <si>
    <t>ТО 40</t>
  </si>
  <si>
    <t>ТО 80</t>
  </si>
  <si>
    <t>ТО 100</t>
  </si>
  <si>
    <t>ТО 140</t>
  </si>
  <si>
    <t>ТО 160</t>
  </si>
  <si>
    <t>ТО 180</t>
  </si>
  <si>
    <t>ТО 200</t>
  </si>
  <si>
    <t>ТО 220</t>
  </si>
  <si>
    <t>ТО 240</t>
  </si>
  <si>
    <t>ТО 260</t>
  </si>
  <si>
    <t>ТО 280</t>
  </si>
  <si>
    <t>ТО 300</t>
  </si>
  <si>
    <t>Смазка консистентная</t>
  </si>
  <si>
    <t>Очиститель универсальный</t>
  </si>
  <si>
    <t>Кольцо уплотнительное медное</t>
  </si>
  <si>
    <t>Вода дисциллированная</t>
  </si>
  <si>
    <t>Масло в КПП (4,5л)</t>
  </si>
  <si>
    <t>Рег-ка перед. тормозных колодок, 1 ось</t>
  </si>
  <si>
    <t>по необходимости</t>
  </si>
  <si>
    <t>Рег-ка зад. тормозных колодок, 1 ось</t>
  </si>
  <si>
    <t>Масло в заднем мосту (4,5л)</t>
  </si>
  <si>
    <t>Цикл обслуживания повторяется каждые 90 000 км</t>
  </si>
  <si>
    <t>Сальники задней ступицы наружные</t>
  </si>
  <si>
    <t>Каждые 40 тыс км</t>
  </si>
  <si>
    <t>Спрей для защиты полюсов АКБ</t>
  </si>
  <si>
    <t>Жидкость гидроусилителя, 1,2л</t>
  </si>
  <si>
    <t>Жидкость гидроусилителя, (1,2 л)</t>
  </si>
  <si>
    <t>Вода дисциллированная, (8 л)</t>
  </si>
  <si>
    <t>Жидкость охлаждающая, (8 л)</t>
  </si>
  <si>
    <t>Масло в КПП, (4,5 л), GL-4</t>
  </si>
  <si>
    <t>Масло в заднем мосту (4,5 л), GL-5</t>
  </si>
  <si>
    <t>Сальники задней ступицы наружные 2шт, 528205K300</t>
  </si>
  <si>
    <t>Стоимость с НДС (скидка 10%)</t>
  </si>
  <si>
    <t>Жидкость тормозная, DOT4, 1,1 л</t>
  </si>
  <si>
    <t>Жидкость тормозная, 1,1л</t>
  </si>
  <si>
    <t>Смазка консистентная, 0,4, 1,4 кг</t>
  </si>
  <si>
    <t>ТО 320</t>
  </si>
  <si>
    <t>ТО 340</t>
  </si>
  <si>
    <t>ТО 360</t>
  </si>
  <si>
    <t>ТО 380</t>
  </si>
  <si>
    <t>ТО 400</t>
  </si>
  <si>
    <t>ТО 420</t>
  </si>
  <si>
    <t>ТО 440</t>
  </si>
  <si>
    <t>ТО 460</t>
  </si>
  <si>
    <t>ТО 480</t>
  </si>
  <si>
    <t>ТО 500</t>
  </si>
  <si>
    <t>Масло в ДВС (9,5л)</t>
  </si>
  <si>
    <t>Масло в ДВС (14,5 л), CI-4 и выше</t>
  </si>
  <si>
    <t xml:space="preserve"> Техническое обслуживание Hyundai HD65/72/78 Euro 3, оказываемое на СТО ООО "Сервис Н2" 
+375 29 3 94 93 17, +375 33 3 94 93 17; www.ots.by </t>
  </si>
  <si>
    <t>Общая стоимость без НДС</t>
  </si>
  <si>
    <t xml:space="preserve">Техническое обслуживание Hyundai HD65/72/78 Euro 4, оказываемое на СТО ООО "Сервис Н2"
+375 29 3 94 93 17, +375 33 3 94 93 17; www.ots.by </t>
  </si>
  <si>
    <t>Стоимость нормо-часа без НДС на 20.05.25</t>
  </si>
  <si>
    <t>Стоимость нормо-часа без НДС на 20.05.25 (скидка 10%)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</si>
</sst>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1:M32"/>
  <sheetViews>
    <sheetView tabSelected="1" topLeftCell="B7" workbookViewId="0">
      <selection activeCell="B25" sqref="B25"/>
    </sheetView>
  </sheetViews>
  <sheetFormatPr defaultRowHeight="15"/>
  <cols>
    <col min="1" max="1" width="2.5703125" customWidth="1"/>
    <col min="2" max="2" width="39" style="2" customWidth="1"/>
    <col min="3" max="3" width="10.140625" style="1" bestFit="1" customWidth="1"/>
    <col min="4" max="4" width="10.28515625" style="1" bestFit="1" customWidth="1"/>
    <col min="5" max="8" width="13.140625" style="1" bestFit="1" customWidth="1"/>
    <col min="9" max="9" width="11.28515625" style="1" customWidth="1"/>
    <col min="10" max="10" width="10.28515625" style="1" customWidth="1"/>
    <col min="11" max="13" width="13.140625" style="1" bestFit="1" customWidth="1"/>
  </cols>
  <sheetData>
    <row r="1" spans="2:13" ht="38.25" customHeight="1">
      <c r="B1" s="43" t="s">
        <v>73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2:13">
      <c r="B2" s="42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</row>
    <row r="3" spans="2:13">
      <c r="B3" s="42"/>
      <c r="C3" s="10">
        <v>3000</v>
      </c>
      <c r="D3" s="10">
        <v>15000</v>
      </c>
      <c r="E3" s="10">
        <v>30000</v>
      </c>
      <c r="F3" s="10">
        <v>45000</v>
      </c>
      <c r="G3" s="10">
        <v>60000</v>
      </c>
      <c r="H3" s="10">
        <v>75000</v>
      </c>
      <c r="I3" s="10">
        <v>90000</v>
      </c>
      <c r="J3" s="10">
        <v>105000</v>
      </c>
      <c r="K3" s="10">
        <v>120000</v>
      </c>
      <c r="L3" s="10">
        <v>135000</v>
      </c>
      <c r="M3" s="10">
        <v>150000</v>
      </c>
    </row>
    <row r="4" spans="2:13">
      <c r="B4" s="3" t="s">
        <v>12</v>
      </c>
      <c r="C4" s="11">
        <v>4.55</v>
      </c>
      <c r="D4" s="11">
        <v>3.7</v>
      </c>
      <c r="E4" s="11">
        <v>4.6500000000000004</v>
      </c>
      <c r="F4" s="11">
        <v>7.1</v>
      </c>
      <c r="G4" s="11">
        <v>4.6500000000000004</v>
      </c>
      <c r="H4" s="11">
        <v>3.7</v>
      </c>
      <c r="I4" s="11">
        <v>10.050000000000001</v>
      </c>
      <c r="J4" s="11">
        <v>3.7</v>
      </c>
      <c r="K4" s="11">
        <v>4.6500000000000004</v>
      </c>
      <c r="L4" s="11">
        <v>7.1</v>
      </c>
      <c r="M4" s="11">
        <v>5.0999999999999996</v>
      </c>
    </row>
    <row r="5" spans="2:13">
      <c r="B5" s="3" t="s">
        <v>71</v>
      </c>
      <c r="C5" s="20">
        <v>206</v>
      </c>
      <c r="D5" s="20">
        <v>206</v>
      </c>
      <c r="E5" s="20">
        <v>206</v>
      </c>
      <c r="F5" s="20">
        <v>206</v>
      </c>
      <c r="G5" s="20">
        <v>206</v>
      </c>
      <c r="H5" s="20">
        <v>206</v>
      </c>
      <c r="I5" s="20">
        <v>206</v>
      </c>
      <c r="J5" s="20">
        <v>206</v>
      </c>
      <c r="K5" s="20">
        <v>206</v>
      </c>
      <c r="L5" s="20">
        <v>206</v>
      </c>
      <c r="M5" s="20">
        <v>206</v>
      </c>
    </row>
    <row r="6" spans="2:13">
      <c r="B6" s="3" t="s">
        <v>13</v>
      </c>
      <c r="C6" s="21">
        <v>16</v>
      </c>
      <c r="D6" s="21">
        <v>16</v>
      </c>
      <c r="E6" s="21">
        <v>16</v>
      </c>
      <c r="F6" s="21">
        <v>16</v>
      </c>
      <c r="G6" s="21">
        <v>16</v>
      </c>
      <c r="H6" s="21">
        <v>16</v>
      </c>
      <c r="I6" s="21">
        <v>16</v>
      </c>
      <c r="J6" s="21">
        <v>16</v>
      </c>
      <c r="K6" s="21">
        <v>16</v>
      </c>
      <c r="L6" s="21">
        <v>16</v>
      </c>
      <c r="M6" s="21">
        <v>16</v>
      </c>
    </row>
    <row r="7" spans="2:13" s="9" customFormat="1">
      <c r="B7" s="3" t="s">
        <v>39</v>
      </c>
      <c r="C7" s="21">
        <v>0.42</v>
      </c>
      <c r="D7" s="21">
        <v>0.42</v>
      </c>
      <c r="E7" s="21">
        <v>0.42</v>
      </c>
      <c r="F7" s="21">
        <v>0.42</v>
      </c>
      <c r="G7" s="21">
        <v>0.42</v>
      </c>
      <c r="H7" s="21">
        <v>0.42</v>
      </c>
      <c r="I7" s="21">
        <v>0.42</v>
      </c>
      <c r="J7" s="21">
        <v>0.42</v>
      </c>
      <c r="K7" s="21">
        <v>0.42</v>
      </c>
      <c r="L7" s="21">
        <v>0.42</v>
      </c>
      <c r="M7" s="21">
        <v>0.42</v>
      </c>
    </row>
    <row r="8" spans="2:13">
      <c r="B8" s="3" t="s">
        <v>14</v>
      </c>
      <c r="C8" s="21"/>
      <c r="D8" s="14"/>
      <c r="E8" s="21">
        <v>84</v>
      </c>
      <c r="F8" s="14"/>
      <c r="G8" s="21">
        <v>84</v>
      </c>
      <c r="H8" s="14"/>
      <c r="I8" s="21">
        <v>84</v>
      </c>
      <c r="J8" s="14"/>
      <c r="K8" s="21">
        <v>84</v>
      </c>
      <c r="L8" s="14"/>
      <c r="M8" s="21">
        <v>84</v>
      </c>
    </row>
    <row r="9" spans="2:13">
      <c r="B9" s="3" t="s">
        <v>15</v>
      </c>
      <c r="C9" s="21"/>
      <c r="D9" s="14"/>
      <c r="E9" s="14"/>
      <c r="F9" s="21">
        <v>59</v>
      </c>
      <c r="G9" s="14"/>
      <c r="H9" s="14"/>
      <c r="I9" s="21">
        <v>59</v>
      </c>
      <c r="J9" s="14"/>
      <c r="K9" s="14"/>
      <c r="L9" s="21">
        <v>59</v>
      </c>
      <c r="M9" s="14"/>
    </row>
    <row r="10" spans="2:13">
      <c r="B10" s="3" t="s">
        <v>16</v>
      </c>
      <c r="C10" s="21"/>
      <c r="D10" s="14"/>
      <c r="E10" s="14"/>
      <c r="F10" s="14"/>
      <c r="G10" s="14"/>
      <c r="H10" s="14"/>
      <c r="I10" s="21">
        <v>220</v>
      </c>
      <c r="J10" s="14"/>
      <c r="K10" s="14"/>
      <c r="L10" s="14"/>
      <c r="M10" s="14"/>
    </row>
    <row r="11" spans="2:13" s="9" customFormat="1">
      <c r="B11" s="3" t="s">
        <v>40</v>
      </c>
      <c r="C11" s="21"/>
      <c r="D11" s="14"/>
      <c r="E11" s="14"/>
      <c r="F11" s="14"/>
      <c r="G11" s="14"/>
      <c r="H11" s="14"/>
      <c r="I11" s="21">
        <v>8.5</v>
      </c>
      <c r="J11" s="14"/>
      <c r="K11" s="14"/>
      <c r="L11" s="14"/>
      <c r="M11" s="14"/>
    </row>
    <row r="12" spans="2:13">
      <c r="B12" s="3" t="s">
        <v>41</v>
      </c>
      <c r="C12" s="21">
        <v>200</v>
      </c>
      <c r="D12" s="14"/>
      <c r="E12" s="14"/>
      <c r="F12" s="21">
        <v>200</v>
      </c>
      <c r="G12" s="14"/>
      <c r="H12" s="14"/>
      <c r="I12" s="21">
        <v>200</v>
      </c>
      <c r="J12" s="14"/>
      <c r="K12" s="14"/>
      <c r="L12" s="21">
        <v>200</v>
      </c>
      <c r="M12" s="14"/>
    </row>
    <row r="13" spans="2:13">
      <c r="B13" s="3" t="s">
        <v>45</v>
      </c>
      <c r="C13" s="21">
        <v>200</v>
      </c>
      <c r="D13" s="14"/>
      <c r="E13" s="14"/>
      <c r="F13" s="21">
        <v>200</v>
      </c>
      <c r="G13" s="14"/>
      <c r="H13" s="14"/>
      <c r="I13" s="21">
        <v>200</v>
      </c>
      <c r="J13" s="14"/>
      <c r="K13" s="14"/>
      <c r="L13" s="21">
        <v>200</v>
      </c>
      <c r="M13" s="14"/>
    </row>
    <row r="14" spans="2:13">
      <c r="B14" s="3" t="s">
        <v>59</v>
      </c>
      <c r="C14" s="21"/>
      <c r="D14" s="14"/>
      <c r="E14" s="14"/>
      <c r="F14" s="21">
        <v>20</v>
      </c>
      <c r="G14" s="14"/>
      <c r="H14" s="14"/>
      <c r="I14" s="21">
        <v>20</v>
      </c>
      <c r="J14" s="14"/>
      <c r="K14" s="14"/>
      <c r="L14" s="21">
        <v>20</v>
      </c>
      <c r="M14" s="14"/>
    </row>
    <row r="15" spans="2:13">
      <c r="B15" s="3" t="s">
        <v>50</v>
      </c>
      <c r="C15" s="21"/>
      <c r="D15" s="14"/>
      <c r="E15" s="14"/>
      <c r="F15" s="21"/>
      <c r="G15" s="14"/>
      <c r="H15" s="14"/>
      <c r="I15" s="21">
        <v>35</v>
      </c>
      <c r="J15" s="14"/>
      <c r="K15" s="14"/>
      <c r="L15" s="21"/>
      <c r="M15" s="14"/>
    </row>
    <row r="16" spans="2:13" s="9" customFormat="1">
      <c r="B16" s="5" t="s">
        <v>37</v>
      </c>
      <c r="C16" s="22">
        <v>17</v>
      </c>
      <c r="D16" s="22">
        <v>17</v>
      </c>
      <c r="E16" s="22">
        <v>17</v>
      </c>
      <c r="F16" s="22">
        <v>60</v>
      </c>
      <c r="G16" s="22">
        <v>17</v>
      </c>
      <c r="H16" s="22">
        <v>18</v>
      </c>
      <c r="I16" s="22">
        <v>60</v>
      </c>
      <c r="J16" s="22">
        <v>17</v>
      </c>
      <c r="K16" s="22">
        <v>17</v>
      </c>
      <c r="L16" s="22">
        <v>60</v>
      </c>
      <c r="M16" s="22">
        <v>17</v>
      </c>
    </row>
    <row r="17" spans="2:13" s="9" customFormat="1">
      <c r="B17" s="5" t="s">
        <v>38</v>
      </c>
      <c r="C17" s="22">
        <v>12</v>
      </c>
      <c r="D17" s="22">
        <v>12</v>
      </c>
      <c r="E17" s="22">
        <v>12</v>
      </c>
      <c r="F17" s="22">
        <v>24</v>
      </c>
      <c r="G17" s="22">
        <v>12</v>
      </c>
      <c r="H17" s="22">
        <v>12</v>
      </c>
      <c r="I17" s="22">
        <v>24</v>
      </c>
      <c r="J17" s="22">
        <v>12</v>
      </c>
      <c r="K17" s="22">
        <v>12</v>
      </c>
      <c r="L17" s="22">
        <v>24</v>
      </c>
      <c r="M17" s="22">
        <v>12</v>
      </c>
    </row>
    <row r="18" spans="2:13" s="9" customFormat="1">
      <c r="B18" s="5" t="s">
        <v>49</v>
      </c>
      <c r="C18" s="22">
        <v>6</v>
      </c>
      <c r="D18" s="22">
        <v>6</v>
      </c>
      <c r="E18" s="22">
        <v>6</v>
      </c>
      <c r="F18" s="22">
        <v>6</v>
      </c>
      <c r="G18" s="22">
        <v>6</v>
      </c>
      <c r="H18" s="22">
        <v>6</v>
      </c>
      <c r="I18" s="22">
        <v>6</v>
      </c>
      <c r="J18" s="22">
        <v>6</v>
      </c>
      <c r="K18" s="22">
        <v>6</v>
      </c>
      <c r="L18" s="22">
        <v>6</v>
      </c>
      <c r="M18" s="22">
        <v>6</v>
      </c>
    </row>
    <row r="19" spans="2:13" s="9" customFormat="1" ht="15.75" thickBot="1">
      <c r="B19" s="5" t="s">
        <v>47</v>
      </c>
      <c r="C19" s="22"/>
      <c r="D19" s="15"/>
      <c r="E19" s="15"/>
      <c r="F19" s="22">
        <v>22</v>
      </c>
      <c r="G19" s="15"/>
      <c r="H19" s="15"/>
      <c r="I19" s="22">
        <v>22</v>
      </c>
      <c r="J19" s="15"/>
      <c r="K19" s="15"/>
      <c r="L19" s="22">
        <v>22</v>
      </c>
      <c r="M19" s="15"/>
    </row>
    <row r="20" spans="2:13">
      <c r="B20" s="7" t="s">
        <v>17</v>
      </c>
      <c r="C20" s="23">
        <f>C4*C24</f>
        <v>289.51650000000001</v>
      </c>
      <c r="D20" s="23">
        <f>D4*C24</f>
        <v>235.43100000000001</v>
      </c>
      <c r="E20" s="23">
        <f>E4*C24</f>
        <v>295.87950000000001</v>
      </c>
      <c r="F20" s="23">
        <f>F4*C24</f>
        <v>451.77299999999997</v>
      </c>
      <c r="G20" s="23">
        <f>G4*C24</f>
        <v>295.87950000000001</v>
      </c>
      <c r="H20" s="23">
        <f>H4*C24</f>
        <v>235.43100000000001</v>
      </c>
      <c r="I20" s="23">
        <f>I4*C24</f>
        <v>639.4815000000001</v>
      </c>
      <c r="J20" s="23">
        <f>J4*C24</f>
        <v>235.43100000000001</v>
      </c>
      <c r="K20" s="23">
        <f>K4*C24</f>
        <v>295.87950000000001</v>
      </c>
      <c r="L20" s="23">
        <f>L4*C24</f>
        <v>451.77299999999997</v>
      </c>
      <c r="M20" s="25">
        <f>M4*C24</f>
        <v>324.51299999999998</v>
      </c>
    </row>
    <row r="21" spans="2:13">
      <c r="B21" s="8" t="s">
        <v>18</v>
      </c>
      <c r="C21" s="24">
        <f>SUM(C5:C19)</f>
        <v>657.42</v>
      </c>
      <c r="D21" s="24">
        <f t="shared" ref="D21:M21" si="0">SUM(D5:D19)</f>
        <v>257.41999999999996</v>
      </c>
      <c r="E21" s="24">
        <f>SUM(E5:E19)</f>
        <v>341.41999999999996</v>
      </c>
      <c r="F21" s="24">
        <f>SUM(F5:F19)</f>
        <v>813.42</v>
      </c>
      <c r="G21" s="24">
        <f t="shared" si="0"/>
        <v>341.41999999999996</v>
      </c>
      <c r="H21" s="24">
        <f t="shared" si="0"/>
        <v>258.41999999999996</v>
      </c>
      <c r="I21" s="24">
        <f t="shared" si="0"/>
        <v>1160.92</v>
      </c>
      <c r="J21" s="24">
        <f t="shared" si="0"/>
        <v>257.41999999999996</v>
      </c>
      <c r="K21" s="24">
        <f t="shared" si="0"/>
        <v>341.41999999999996</v>
      </c>
      <c r="L21" s="24">
        <f t="shared" si="0"/>
        <v>813.42</v>
      </c>
      <c r="M21" s="24">
        <f t="shared" si="0"/>
        <v>341.41999999999996</v>
      </c>
    </row>
    <row r="22" spans="2:13" ht="16.5" thickBot="1">
      <c r="B22" s="6" t="s">
        <v>74</v>
      </c>
      <c r="C22" s="24">
        <f>C20+C21</f>
        <v>946.93650000000002</v>
      </c>
      <c r="D22" s="24">
        <f t="shared" ref="D22:M22" si="1">D20+D21</f>
        <v>492.851</v>
      </c>
      <c r="E22" s="24">
        <f t="shared" si="1"/>
        <v>637.29949999999997</v>
      </c>
      <c r="F22" s="24">
        <f t="shared" si="1"/>
        <v>1265.193</v>
      </c>
      <c r="G22" s="24">
        <f t="shared" si="1"/>
        <v>637.29949999999997</v>
      </c>
      <c r="H22" s="24">
        <f t="shared" si="1"/>
        <v>493.851</v>
      </c>
      <c r="I22" s="24">
        <f t="shared" si="1"/>
        <v>1800.4015000000002</v>
      </c>
      <c r="J22" s="24">
        <f t="shared" si="1"/>
        <v>492.851</v>
      </c>
      <c r="K22" s="24">
        <f t="shared" si="1"/>
        <v>637.29949999999997</v>
      </c>
      <c r="L22" s="24">
        <f t="shared" si="1"/>
        <v>1265.193</v>
      </c>
      <c r="M22" s="24">
        <f t="shared" si="1"/>
        <v>665.93299999999999</v>
      </c>
    </row>
    <row r="23" spans="2:13">
      <c r="B23" s="3" t="s">
        <v>76</v>
      </c>
      <c r="C23" s="19">
        <v>70.7</v>
      </c>
    </row>
    <row r="24" spans="2:13" ht="30">
      <c r="B24" s="16" t="s">
        <v>77</v>
      </c>
      <c r="C24" s="35">
        <f>C23*D24</f>
        <v>63.63</v>
      </c>
      <c r="D24" s="1">
        <v>0.9</v>
      </c>
    </row>
    <row r="25" spans="2:13" s="9" customFormat="1">
      <c r="B25" s="36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2:13" s="9" customFormat="1">
      <c r="B26" s="3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2:13" ht="38.25">
      <c r="B27" s="45" t="s">
        <v>19</v>
      </c>
      <c r="C27" s="45"/>
      <c r="D27" s="45"/>
      <c r="E27" s="1" t="s">
        <v>22</v>
      </c>
      <c r="F27" s="13" t="s">
        <v>23</v>
      </c>
      <c r="G27" s="13" t="s">
        <v>57</v>
      </c>
    </row>
    <row r="28" spans="2:13" ht="30">
      <c r="B28" s="12" t="s">
        <v>20</v>
      </c>
      <c r="C28" s="3" t="s">
        <v>21</v>
      </c>
      <c r="D28" s="3"/>
      <c r="E28" s="37">
        <v>0.2</v>
      </c>
      <c r="F28" s="26">
        <f>E28*C23</f>
        <v>14.14</v>
      </c>
      <c r="G28" s="26">
        <f>E28*C24</f>
        <v>12.726000000000001</v>
      </c>
    </row>
    <row r="29" spans="2:13">
      <c r="B29" s="16" t="s">
        <v>42</v>
      </c>
      <c r="C29" s="46" t="s">
        <v>43</v>
      </c>
      <c r="D29" s="47"/>
      <c r="E29" s="37">
        <v>0.5</v>
      </c>
      <c r="F29" s="26">
        <f>E29*C23</f>
        <v>35.35</v>
      </c>
      <c r="G29" s="26">
        <f>E29*C24</f>
        <v>31.815000000000001</v>
      </c>
    </row>
    <row r="30" spans="2:13">
      <c r="B30" s="16" t="s">
        <v>44</v>
      </c>
      <c r="C30" s="46" t="s">
        <v>43</v>
      </c>
      <c r="D30" s="47"/>
      <c r="E30" s="37">
        <v>0.4</v>
      </c>
      <c r="F30" s="26">
        <f>E30*C23</f>
        <v>28.28</v>
      </c>
      <c r="G30" s="26">
        <f>E30*C24</f>
        <v>25.452000000000002</v>
      </c>
    </row>
    <row r="32" spans="2:13">
      <c r="B32" s="2" t="s">
        <v>46</v>
      </c>
    </row>
  </sheetData>
  <mergeCells count="5">
    <mergeCell ref="B2:B3"/>
    <mergeCell ref="B1:M1"/>
    <mergeCell ref="B27:D27"/>
    <mergeCell ref="C29:D29"/>
    <mergeCell ref="C30:D30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B1:AB28"/>
  <sheetViews>
    <sheetView topLeftCell="A13" workbookViewId="0">
      <selection activeCell="B24" sqref="B24"/>
    </sheetView>
  </sheetViews>
  <sheetFormatPr defaultRowHeight="15"/>
  <cols>
    <col min="1" max="1" width="2.5703125" style="9" customWidth="1"/>
    <col min="2" max="2" width="39" style="2" customWidth="1"/>
    <col min="3" max="3" width="13.140625" style="18" bestFit="1" customWidth="1"/>
    <col min="4" max="6" width="10.140625" style="18" bestFit="1" customWidth="1"/>
    <col min="7" max="7" width="11.28515625" style="18" bestFit="1" customWidth="1"/>
    <col min="8" max="8" width="10.140625" style="18" bestFit="1" customWidth="1"/>
    <col min="9" max="9" width="11.28515625" style="18" customWidth="1"/>
    <col min="10" max="10" width="10.28515625" style="18" customWidth="1"/>
    <col min="11" max="11" width="11.28515625" style="18" bestFit="1" customWidth="1"/>
    <col min="12" max="13" width="10.140625" style="18" bestFit="1" customWidth="1"/>
    <col min="14" max="14" width="10.140625" style="9" bestFit="1" customWidth="1"/>
    <col min="15" max="15" width="11.28515625" style="9" bestFit="1" customWidth="1"/>
    <col min="16" max="18" width="10.140625" style="9" bestFit="1" customWidth="1"/>
    <col min="19" max="23" width="9.140625" style="9"/>
    <col min="24" max="24" width="9.5703125" style="9" bestFit="1" customWidth="1"/>
    <col min="25" max="16384" width="9.140625" style="9"/>
  </cols>
  <sheetData>
    <row r="1" spans="2:28" ht="36.75" customHeight="1">
      <c r="B1" s="43" t="s">
        <v>75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2:28">
      <c r="B2" s="42" t="s">
        <v>0</v>
      </c>
      <c r="C2" s="4" t="s">
        <v>1</v>
      </c>
      <c r="D2" s="4" t="s">
        <v>24</v>
      </c>
      <c r="E2" s="10" t="s">
        <v>25</v>
      </c>
      <c r="F2" s="10" t="s">
        <v>5</v>
      </c>
      <c r="G2" s="10" t="s">
        <v>26</v>
      </c>
      <c r="H2" s="10" t="s">
        <v>27</v>
      </c>
      <c r="I2" s="10" t="s">
        <v>9</v>
      </c>
      <c r="J2" s="10" t="s">
        <v>28</v>
      </c>
      <c r="K2" s="10" t="s">
        <v>29</v>
      </c>
      <c r="L2" s="10" t="s">
        <v>30</v>
      </c>
      <c r="M2" s="10" t="s">
        <v>31</v>
      </c>
      <c r="N2" s="10" t="s">
        <v>32</v>
      </c>
      <c r="O2" s="10" t="s">
        <v>33</v>
      </c>
      <c r="P2" s="10" t="s">
        <v>34</v>
      </c>
      <c r="Q2" s="10" t="s">
        <v>35</v>
      </c>
      <c r="R2" s="10" t="s">
        <v>36</v>
      </c>
      <c r="S2" s="10" t="s">
        <v>61</v>
      </c>
      <c r="T2" s="10" t="s">
        <v>62</v>
      </c>
      <c r="U2" s="10" t="s">
        <v>63</v>
      </c>
      <c r="V2" s="10" t="s">
        <v>64</v>
      </c>
      <c r="W2" s="10" t="s">
        <v>65</v>
      </c>
      <c r="X2" s="10" t="s">
        <v>66</v>
      </c>
      <c r="Y2" s="10" t="s">
        <v>67</v>
      </c>
      <c r="Z2" s="10" t="s">
        <v>68</v>
      </c>
      <c r="AA2" s="10" t="s">
        <v>69</v>
      </c>
      <c r="AB2" s="10" t="s">
        <v>70</v>
      </c>
    </row>
    <row r="3" spans="2:28">
      <c r="B3" s="42"/>
      <c r="C3" s="17">
        <v>3000</v>
      </c>
      <c r="D3" s="17">
        <v>20000</v>
      </c>
      <c r="E3" s="11">
        <v>40000</v>
      </c>
      <c r="F3" s="11">
        <v>60000</v>
      </c>
      <c r="G3" s="11">
        <v>80000</v>
      </c>
      <c r="H3" s="11">
        <v>100000</v>
      </c>
      <c r="I3" s="11">
        <v>120000</v>
      </c>
      <c r="J3" s="11">
        <v>140000</v>
      </c>
      <c r="K3" s="11">
        <v>160000</v>
      </c>
      <c r="L3" s="11">
        <v>180000</v>
      </c>
      <c r="M3" s="11">
        <v>200000</v>
      </c>
      <c r="N3" s="11">
        <v>220000</v>
      </c>
      <c r="O3" s="11">
        <v>240000</v>
      </c>
      <c r="P3" s="11">
        <v>260000</v>
      </c>
      <c r="Q3" s="11">
        <v>280000</v>
      </c>
      <c r="R3" s="17">
        <v>300000</v>
      </c>
      <c r="S3" s="11">
        <v>320000</v>
      </c>
      <c r="T3" s="39">
        <v>340000</v>
      </c>
      <c r="U3" s="11">
        <v>360000</v>
      </c>
      <c r="V3" s="39">
        <v>380000</v>
      </c>
      <c r="W3" s="11">
        <v>400000</v>
      </c>
      <c r="X3" s="39">
        <v>420000</v>
      </c>
      <c r="Y3" s="11">
        <v>440000</v>
      </c>
      <c r="Z3" s="41">
        <v>460000</v>
      </c>
      <c r="AA3" s="11">
        <v>480000</v>
      </c>
      <c r="AB3" s="41">
        <v>500000</v>
      </c>
    </row>
    <row r="4" spans="2:28">
      <c r="B4" s="3" t="s">
        <v>12</v>
      </c>
      <c r="C4" s="11">
        <v>4</v>
      </c>
      <c r="D4" s="11">
        <v>3.35</v>
      </c>
      <c r="E4" s="11">
        <v>5.7</v>
      </c>
      <c r="F4" s="11">
        <v>7.15</v>
      </c>
      <c r="G4" s="11">
        <v>6.2</v>
      </c>
      <c r="H4" s="11">
        <v>3.75</v>
      </c>
      <c r="I4" s="11">
        <v>9.5500000000000007</v>
      </c>
      <c r="J4" s="11">
        <v>3.35</v>
      </c>
      <c r="K4" s="11">
        <v>6.2</v>
      </c>
      <c r="L4" s="11">
        <v>7.15</v>
      </c>
      <c r="M4" s="11">
        <v>6.2</v>
      </c>
      <c r="N4" s="11">
        <v>3.35</v>
      </c>
      <c r="O4" s="11">
        <v>10.050000000000001</v>
      </c>
      <c r="P4" s="11">
        <v>3.35</v>
      </c>
      <c r="Q4" s="11">
        <v>5.7</v>
      </c>
      <c r="R4" s="11">
        <v>7.65</v>
      </c>
      <c r="S4" s="40">
        <v>6.2</v>
      </c>
      <c r="T4" s="40">
        <v>3.35</v>
      </c>
      <c r="U4" s="40">
        <v>9.5500000000000007</v>
      </c>
      <c r="V4" s="40">
        <v>3.35</v>
      </c>
      <c r="W4" s="40">
        <v>6.7</v>
      </c>
      <c r="X4" s="40">
        <v>7.15</v>
      </c>
      <c r="Y4" s="40">
        <v>5.85</v>
      </c>
      <c r="Z4" s="40">
        <v>3</v>
      </c>
      <c r="AA4" s="40">
        <v>9.6999999999999993</v>
      </c>
      <c r="AB4" s="40">
        <v>3.4</v>
      </c>
    </row>
    <row r="5" spans="2:28">
      <c r="B5" s="3" t="s">
        <v>72</v>
      </c>
      <c r="C5" s="21">
        <v>315</v>
      </c>
      <c r="D5" s="21">
        <v>315</v>
      </c>
      <c r="E5" s="21">
        <v>315</v>
      </c>
      <c r="F5" s="21">
        <v>315</v>
      </c>
      <c r="G5" s="21">
        <v>315</v>
      </c>
      <c r="H5" s="21">
        <v>315</v>
      </c>
      <c r="I5" s="21">
        <v>315</v>
      </c>
      <c r="J5" s="21">
        <v>315</v>
      </c>
      <c r="K5" s="21">
        <v>315</v>
      </c>
      <c r="L5" s="21">
        <v>315</v>
      </c>
      <c r="M5" s="21">
        <v>315</v>
      </c>
      <c r="N5" s="21">
        <v>315</v>
      </c>
      <c r="O5" s="21">
        <v>315</v>
      </c>
      <c r="P5" s="21">
        <v>315</v>
      </c>
      <c r="Q5" s="21">
        <v>315</v>
      </c>
      <c r="R5" s="21">
        <v>315</v>
      </c>
      <c r="S5" s="21">
        <v>315</v>
      </c>
      <c r="T5" s="21">
        <v>315</v>
      </c>
      <c r="U5" s="21">
        <v>315</v>
      </c>
      <c r="V5" s="21">
        <v>315</v>
      </c>
      <c r="W5" s="21">
        <v>315</v>
      </c>
      <c r="X5" s="21">
        <v>315</v>
      </c>
      <c r="Y5" s="21">
        <v>315</v>
      </c>
      <c r="Z5" s="21">
        <v>315</v>
      </c>
      <c r="AA5" s="21">
        <v>315</v>
      </c>
      <c r="AB5" s="21">
        <v>315</v>
      </c>
    </row>
    <row r="6" spans="2:28">
      <c r="B6" s="3" t="s">
        <v>13</v>
      </c>
      <c r="C6" s="21">
        <v>45</v>
      </c>
      <c r="D6" s="21">
        <v>45</v>
      </c>
      <c r="E6" s="21">
        <v>45</v>
      </c>
      <c r="F6" s="21">
        <v>45</v>
      </c>
      <c r="G6" s="21">
        <v>45</v>
      </c>
      <c r="H6" s="21">
        <v>45</v>
      </c>
      <c r="I6" s="21">
        <v>45</v>
      </c>
      <c r="J6" s="21">
        <v>45</v>
      </c>
      <c r="K6" s="21">
        <v>45</v>
      </c>
      <c r="L6" s="21">
        <v>45</v>
      </c>
      <c r="M6" s="21">
        <v>45</v>
      </c>
      <c r="N6" s="21">
        <v>45</v>
      </c>
      <c r="O6" s="21">
        <v>45</v>
      </c>
      <c r="P6" s="21">
        <v>45</v>
      </c>
      <c r="Q6" s="21">
        <v>45</v>
      </c>
      <c r="R6" s="21">
        <v>45</v>
      </c>
      <c r="S6" s="21">
        <v>45</v>
      </c>
      <c r="T6" s="21">
        <v>45</v>
      </c>
      <c r="U6" s="21">
        <v>45</v>
      </c>
      <c r="V6" s="21">
        <v>45</v>
      </c>
      <c r="W6" s="21">
        <v>45</v>
      </c>
      <c r="X6" s="21">
        <v>45</v>
      </c>
      <c r="Y6" s="21">
        <v>45</v>
      </c>
      <c r="Z6" s="21">
        <v>45</v>
      </c>
      <c r="AA6" s="21">
        <v>45</v>
      </c>
      <c r="AB6" s="21">
        <v>45</v>
      </c>
    </row>
    <row r="7" spans="2:28">
      <c r="B7" s="3" t="s">
        <v>14</v>
      </c>
      <c r="C7" s="21"/>
      <c r="D7" s="14"/>
      <c r="E7" s="21">
        <v>84</v>
      </c>
      <c r="F7" s="14"/>
      <c r="G7" s="21">
        <v>84</v>
      </c>
      <c r="H7" s="21"/>
      <c r="I7" s="21">
        <v>84</v>
      </c>
      <c r="K7" s="21">
        <v>84</v>
      </c>
      <c r="L7" s="14"/>
      <c r="M7" s="21">
        <v>84</v>
      </c>
      <c r="N7" s="21"/>
      <c r="O7" s="21">
        <v>84</v>
      </c>
      <c r="P7" s="21"/>
      <c r="Q7" s="21">
        <v>84</v>
      </c>
      <c r="R7" s="21"/>
      <c r="S7" s="21">
        <v>84</v>
      </c>
      <c r="T7" s="21"/>
      <c r="U7" s="21">
        <v>84</v>
      </c>
      <c r="V7" s="21"/>
      <c r="W7" s="21">
        <v>84</v>
      </c>
      <c r="X7" s="21"/>
      <c r="Y7" s="21">
        <v>84</v>
      </c>
      <c r="Z7" s="14"/>
      <c r="AA7" s="21">
        <v>84</v>
      </c>
      <c r="AB7" s="14"/>
    </row>
    <row r="8" spans="2:28">
      <c r="B8" s="3" t="s">
        <v>15</v>
      </c>
      <c r="C8" s="21"/>
      <c r="D8" s="14"/>
      <c r="E8" s="21">
        <v>57</v>
      </c>
      <c r="F8" s="9"/>
      <c r="G8" s="21">
        <v>57</v>
      </c>
      <c r="H8" s="14"/>
      <c r="I8" s="21">
        <v>57</v>
      </c>
      <c r="J8" s="14"/>
      <c r="K8" s="21">
        <v>57</v>
      </c>
      <c r="L8" s="14"/>
      <c r="M8" s="21">
        <v>57</v>
      </c>
      <c r="O8" s="21">
        <v>57</v>
      </c>
      <c r="P8" s="14"/>
      <c r="Q8" s="21">
        <v>57</v>
      </c>
      <c r="R8" s="14"/>
      <c r="S8" s="21">
        <v>57</v>
      </c>
      <c r="T8" s="14"/>
      <c r="U8" s="21">
        <v>57</v>
      </c>
      <c r="V8" s="14"/>
      <c r="W8" s="21">
        <v>57</v>
      </c>
      <c r="X8" s="14"/>
      <c r="Y8" s="21">
        <v>57</v>
      </c>
      <c r="Z8" s="14"/>
      <c r="AA8" s="21">
        <v>57</v>
      </c>
      <c r="AB8" s="14"/>
    </row>
    <row r="9" spans="2:28">
      <c r="B9" s="3" t="s">
        <v>53</v>
      </c>
      <c r="C9" s="21"/>
      <c r="D9" s="14"/>
      <c r="E9" s="14"/>
      <c r="F9" s="14"/>
      <c r="G9" s="21">
        <v>220</v>
      </c>
      <c r="H9" s="14"/>
      <c r="I9" s="14"/>
      <c r="J9" s="14"/>
      <c r="K9" s="21">
        <v>220</v>
      </c>
      <c r="L9" s="14"/>
      <c r="M9" s="14"/>
      <c r="N9" s="14"/>
      <c r="O9" s="21">
        <v>220</v>
      </c>
      <c r="P9" s="14"/>
      <c r="Q9" s="14"/>
      <c r="R9" s="14"/>
      <c r="S9" s="21">
        <v>220</v>
      </c>
      <c r="T9" s="14"/>
      <c r="U9" s="14"/>
      <c r="V9" s="14"/>
      <c r="W9" s="21">
        <v>220</v>
      </c>
      <c r="X9" s="14"/>
      <c r="Y9" s="14"/>
      <c r="Z9" s="14"/>
      <c r="AA9" s="21">
        <v>176</v>
      </c>
      <c r="AB9" s="14"/>
    </row>
    <row r="10" spans="2:28">
      <c r="B10" s="3" t="s">
        <v>52</v>
      </c>
      <c r="C10" s="21"/>
      <c r="D10" s="14"/>
      <c r="E10" s="14"/>
      <c r="F10" s="14"/>
      <c r="G10" s="21">
        <v>8.5</v>
      </c>
      <c r="H10" s="14"/>
      <c r="I10" s="14"/>
      <c r="J10" s="14"/>
      <c r="K10" s="21">
        <v>8.5</v>
      </c>
      <c r="L10" s="14"/>
      <c r="M10" s="14"/>
      <c r="N10" s="14"/>
      <c r="O10" s="21">
        <v>8.5</v>
      </c>
      <c r="P10" s="14"/>
      <c r="Q10" s="14"/>
      <c r="R10" s="14"/>
      <c r="S10" s="21">
        <v>8.5</v>
      </c>
      <c r="T10" s="14"/>
      <c r="U10" s="14"/>
      <c r="V10" s="14"/>
      <c r="W10" s="21">
        <v>8.5</v>
      </c>
      <c r="X10" s="14"/>
      <c r="Y10" s="14"/>
      <c r="Z10" s="14"/>
      <c r="AA10" s="21">
        <v>8.5</v>
      </c>
      <c r="AB10" s="14"/>
    </row>
    <row r="11" spans="2:28">
      <c r="B11" s="3" t="s">
        <v>54</v>
      </c>
      <c r="C11" s="21">
        <v>200</v>
      </c>
      <c r="D11" s="14"/>
      <c r="E11" s="21">
        <v>200</v>
      </c>
      <c r="F11" s="14"/>
      <c r="G11" s="21">
        <v>200</v>
      </c>
      <c r="H11" s="14"/>
      <c r="I11" s="21">
        <v>200</v>
      </c>
      <c r="J11" s="14"/>
      <c r="K11" s="21">
        <v>200</v>
      </c>
      <c r="L11" s="14"/>
      <c r="M11" s="21">
        <v>200</v>
      </c>
      <c r="N11" s="14"/>
      <c r="O11" s="21">
        <v>200</v>
      </c>
      <c r="P11" s="14"/>
      <c r="Q11" s="21">
        <v>200</v>
      </c>
      <c r="R11" s="14"/>
      <c r="S11" s="21">
        <v>200</v>
      </c>
      <c r="T11" s="14"/>
      <c r="U11" s="21">
        <v>200</v>
      </c>
      <c r="V11" s="14"/>
      <c r="W11" s="21">
        <v>200</v>
      </c>
      <c r="X11" s="14"/>
      <c r="Y11" s="21">
        <v>200</v>
      </c>
      <c r="Z11" s="14"/>
      <c r="AA11" s="21">
        <v>200</v>
      </c>
      <c r="AB11" s="14"/>
    </row>
    <row r="12" spans="2:28">
      <c r="B12" s="3" t="s">
        <v>55</v>
      </c>
      <c r="C12" s="21">
        <v>200</v>
      </c>
      <c r="D12" s="14"/>
      <c r="E12" s="21">
        <v>200</v>
      </c>
      <c r="F12" s="14"/>
      <c r="G12" s="21">
        <v>200</v>
      </c>
      <c r="H12" s="14"/>
      <c r="I12" s="21">
        <v>200</v>
      </c>
      <c r="J12" s="14"/>
      <c r="K12" s="21">
        <v>200</v>
      </c>
      <c r="L12" s="14"/>
      <c r="M12" s="21">
        <v>200</v>
      </c>
      <c r="N12" s="14"/>
      <c r="O12" s="21">
        <v>200</v>
      </c>
      <c r="P12" s="14"/>
      <c r="Q12" s="21">
        <v>200</v>
      </c>
      <c r="R12" s="14"/>
      <c r="S12" s="21">
        <v>200</v>
      </c>
      <c r="T12" s="14"/>
      <c r="U12" s="21">
        <v>200</v>
      </c>
      <c r="V12" s="14"/>
      <c r="W12" s="21">
        <v>200</v>
      </c>
      <c r="X12" s="14"/>
      <c r="Y12" s="21">
        <v>200</v>
      </c>
      <c r="Z12" s="14"/>
      <c r="AA12" s="21">
        <v>200</v>
      </c>
      <c r="AB12" s="14"/>
    </row>
    <row r="13" spans="2:28">
      <c r="B13" s="3" t="s">
        <v>58</v>
      </c>
      <c r="C13" s="21"/>
      <c r="D13" s="14"/>
      <c r="E13" s="14"/>
      <c r="F13" s="21">
        <v>20</v>
      </c>
      <c r="G13" s="14"/>
      <c r="H13" s="14"/>
      <c r="I13" s="21">
        <v>20</v>
      </c>
      <c r="J13" s="14"/>
      <c r="K13" s="14"/>
      <c r="L13" s="21">
        <v>20</v>
      </c>
      <c r="M13" s="14"/>
      <c r="N13" s="14"/>
      <c r="O13" s="21">
        <v>20</v>
      </c>
      <c r="P13" s="14"/>
      <c r="Q13" s="14"/>
      <c r="R13" s="21">
        <v>20</v>
      </c>
      <c r="S13" s="14"/>
      <c r="T13" s="14"/>
      <c r="U13" s="21">
        <v>20</v>
      </c>
      <c r="V13" s="14"/>
      <c r="W13" s="14"/>
      <c r="X13" s="21">
        <v>20</v>
      </c>
      <c r="Y13" s="14"/>
      <c r="Z13" s="14"/>
      <c r="AA13" s="21">
        <v>20</v>
      </c>
      <c r="AB13" s="14"/>
    </row>
    <row r="14" spans="2:28">
      <c r="B14" s="3" t="s">
        <v>51</v>
      </c>
      <c r="C14" s="21"/>
      <c r="D14" s="14"/>
      <c r="E14" s="14"/>
      <c r="F14" s="14"/>
      <c r="G14" s="14"/>
      <c r="H14" s="21">
        <v>35</v>
      </c>
      <c r="I14" s="9"/>
      <c r="J14" s="14"/>
      <c r="K14" s="14"/>
      <c r="L14" s="9"/>
      <c r="M14" s="21">
        <v>35</v>
      </c>
      <c r="N14" s="14"/>
      <c r="O14" s="14"/>
      <c r="P14" s="14"/>
      <c r="Q14" s="14"/>
      <c r="R14" s="21">
        <v>35</v>
      </c>
      <c r="S14" s="14"/>
      <c r="T14" s="14"/>
      <c r="U14" s="14"/>
      <c r="V14" s="14"/>
      <c r="W14" s="21">
        <v>35</v>
      </c>
      <c r="X14" s="14"/>
      <c r="Y14" s="14"/>
      <c r="Z14" s="14"/>
      <c r="AB14" s="21">
        <v>35</v>
      </c>
    </row>
    <row r="15" spans="2:28">
      <c r="B15" s="5" t="s">
        <v>60</v>
      </c>
      <c r="C15" s="22">
        <v>17</v>
      </c>
      <c r="D15" s="22">
        <v>17</v>
      </c>
      <c r="E15" s="22">
        <v>17</v>
      </c>
      <c r="F15" s="22">
        <v>60</v>
      </c>
      <c r="G15" s="22">
        <v>17</v>
      </c>
      <c r="H15" s="22">
        <v>17</v>
      </c>
      <c r="I15" s="22">
        <v>60</v>
      </c>
      <c r="J15" s="22">
        <v>17</v>
      </c>
      <c r="K15" s="22">
        <v>17</v>
      </c>
      <c r="L15" s="22">
        <v>60</v>
      </c>
      <c r="M15" s="22">
        <v>17</v>
      </c>
      <c r="N15" s="22">
        <v>17</v>
      </c>
      <c r="O15" s="22">
        <v>60</v>
      </c>
      <c r="P15" s="22">
        <v>17</v>
      </c>
      <c r="Q15" s="22">
        <v>17</v>
      </c>
      <c r="R15" s="22">
        <v>60</v>
      </c>
      <c r="S15" s="22">
        <v>17</v>
      </c>
      <c r="T15" s="22">
        <v>17</v>
      </c>
      <c r="U15" s="22">
        <v>60</v>
      </c>
      <c r="V15" s="22">
        <v>17</v>
      </c>
      <c r="W15" s="22">
        <v>17</v>
      </c>
      <c r="X15" s="22">
        <v>60</v>
      </c>
      <c r="Y15" s="22">
        <v>17</v>
      </c>
      <c r="Z15" s="22">
        <v>17</v>
      </c>
      <c r="AA15" s="22">
        <v>60</v>
      </c>
      <c r="AB15" s="22">
        <v>17</v>
      </c>
    </row>
    <row r="16" spans="2:28">
      <c r="B16" s="5" t="s">
        <v>38</v>
      </c>
      <c r="C16" s="22">
        <v>12</v>
      </c>
      <c r="D16" s="22">
        <v>12</v>
      </c>
      <c r="E16" s="22">
        <v>12</v>
      </c>
      <c r="F16" s="22">
        <v>24</v>
      </c>
      <c r="G16" s="22">
        <v>12</v>
      </c>
      <c r="H16" s="22">
        <v>12</v>
      </c>
      <c r="I16" s="22">
        <v>24</v>
      </c>
      <c r="J16" s="22">
        <v>12</v>
      </c>
      <c r="K16" s="22">
        <v>12</v>
      </c>
      <c r="L16" s="22">
        <v>24</v>
      </c>
      <c r="M16" s="22">
        <v>12</v>
      </c>
      <c r="N16" s="22">
        <v>12</v>
      </c>
      <c r="O16" s="22">
        <v>24</v>
      </c>
      <c r="P16" s="22">
        <v>12</v>
      </c>
      <c r="Q16" s="22">
        <v>12</v>
      </c>
      <c r="R16" s="22">
        <v>24</v>
      </c>
      <c r="S16" s="22">
        <v>12</v>
      </c>
      <c r="T16" s="22">
        <v>12</v>
      </c>
      <c r="U16" s="22">
        <v>24</v>
      </c>
      <c r="V16" s="22">
        <v>12</v>
      </c>
      <c r="W16" s="22">
        <v>12</v>
      </c>
      <c r="X16" s="22">
        <v>24</v>
      </c>
      <c r="Y16" s="22">
        <v>12</v>
      </c>
      <c r="Z16" s="22">
        <v>12</v>
      </c>
      <c r="AA16" s="22">
        <v>24</v>
      </c>
      <c r="AB16" s="22">
        <v>12</v>
      </c>
    </row>
    <row r="17" spans="2:28">
      <c r="B17" s="5" t="s">
        <v>49</v>
      </c>
      <c r="C17" s="22">
        <v>6</v>
      </c>
      <c r="D17" s="22">
        <v>6</v>
      </c>
      <c r="E17" s="22">
        <v>6</v>
      </c>
      <c r="F17" s="22">
        <v>6</v>
      </c>
      <c r="G17" s="22">
        <v>6</v>
      </c>
      <c r="H17" s="22">
        <v>6</v>
      </c>
      <c r="I17" s="22">
        <v>6</v>
      </c>
      <c r="J17" s="22">
        <v>6</v>
      </c>
      <c r="K17" s="22">
        <v>6</v>
      </c>
      <c r="L17" s="22">
        <v>6</v>
      </c>
      <c r="M17" s="22">
        <v>6</v>
      </c>
      <c r="N17" s="22">
        <v>6</v>
      </c>
      <c r="O17" s="22">
        <v>6</v>
      </c>
      <c r="P17" s="22">
        <v>6</v>
      </c>
      <c r="Q17" s="22">
        <v>6</v>
      </c>
      <c r="R17" s="22">
        <v>6</v>
      </c>
      <c r="S17" s="22">
        <v>6</v>
      </c>
      <c r="T17" s="22">
        <v>6</v>
      </c>
      <c r="U17" s="22">
        <v>6</v>
      </c>
      <c r="V17" s="22">
        <v>6</v>
      </c>
      <c r="W17" s="22">
        <v>6</v>
      </c>
      <c r="X17" s="22">
        <v>6</v>
      </c>
      <c r="Y17" s="22">
        <v>6</v>
      </c>
      <c r="Z17" s="22">
        <v>6</v>
      </c>
      <c r="AA17" s="22">
        <v>6</v>
      </c>
      <c r="AB17" s="22">
        <v>6</v>
      </c>
    </row>
    <row r="18" spans="2:28" ht="30.75" thickBot="1">
      <c r="B18" s="33" t="s">
        <v>56</v>
      </c>
      <c r="C18" s="22"/>
      <c r="D18" s="15"/>
      <c r="E18" s="15"/>
      <c r="F18" s="22">
        <v>22</v>
      </c>
      <c r="G18" s="15"/>
      <c r="H18" s="15"/>
      <c r="I18" s="22">
        <v>22</v>
      </c>
      <c r="J18" s="15"/>
      <c r="K18" s="15"/>
      <c r="L18" s="22">
        <v>22</v>
      </c>
      <c r="M18" s="15"/>
      <c r="N18" s="15"/>
      <c r="O18" s="22">
        <v>22</v>
      </c>
      <c r="P18" s="15"/>
      <c r="Q18" s="15"/>
      <c r="R18" s="22">
        <v>22</v>
      </c>
      <c r="S18" s="15"/>
      <c r="T18" s="15"/>
      <c r="U18" s="22">
        <v>22</v>
      </c>
      <c r="V18" s="15"/>
      <c r="W18" s="15"/>
      <c r="X18" s="22">
        <v>22</v>
      </c>
      <c r="Y18" s="15"/>
      <c r="Z18" s="15"/>
      <c r="AA18" s="22">
        <v>22</v>
      </c>
      <c r="AB18" s="15"/>
    </row>
    <row r="19" spans="2:28">
      <c r="B19" s="7" t="s">
        <v>17</v>
      </c>
      <c r="C19" s="27">
        <f>C4*C23</f>
        <v>254.52</v>
      </c>
      <c r="D19" s="27">
        <f>D4*C23</f>
        <v>213.16050000000001</v>
      </c>
      <c r="E19" s="27">
        <f>E4*C23</f>
        <v>362.69100000000003</v>
      </c>
      <c r="F19" s="27">
        <f>F4*C23</f>
        <v>454.95450000000005</v>
      </c>
      <c r="G19" s="27">
        <f>G4*C23</f>
        <v>394.50600000000003</v>
      </c>
      <c r="H19" s="27">
        <f>H4*C23</f>
        <v>238.61250000000001</v>
      </c>
      <c r="I19" s="27">
        <f>I4*C23</f>
        <v>607.66650000000004</v>
      </c>
      <c r="J19" s="27">
        <f>J4*C23</f>
        <v>213.16050000000001</v>
      </c>
      <c r="K19" s="27">
        <f>K4*C23</f>
        <v>394.50600000000003</v>
      </c>
      <c r="L19" s="27">
        <f>L4*C23</f>
        <v>454.95450000000005</v>
      </c>
      <c r="M19" s="28">
        <f>M4*C23</f>
        <v>394.50600000000003</v>
      </c>
      <c r="N19" s="28">
        <f>C23*N4</f>
        <v>213.16050000000001</v>
      </c>
      <c r="O19" s="28">
        <f>O4*C23</f>
        <v>639.4815000000001</v>
      </c>
      <c r="P19" s="28">
        <f>P4*C23</f>
        <v>213.16050000000001</v>
      </c>
      <c r="Q19" s="28">
        <f>Q4*C23</f>
        <v>362.69100000000003</v>
      </c>
      <c r="R19" s="28">
        <f>R4*C23</f>
        <v>486.76950000000005</v>
      </c>
      <c r="S19" s="28">
        <f>S4*C23</f>
        <v>394.50600000000003</v>
      </c>
      <c r="T19" s="28">
        <f>T4*C23</f>
        <v>213.16050000000001</v>
      </c>
      <c r="U19" s="28">
        <f>U4*C23</f>
        <v>607.66650000000004</v>
      </c>
      <c r="V19" s="28">
        <f>V4*C23</f>
        <v>213.16050000000001</v>
      </c>
      <c r="W19" s="28">
        <f>W4*C23</f>
        <v>426.32100000000003</v>
      </c>
      <c r="X19" s="28">
        <f>X4*C23</f>
        <v>454.95450000000005</v>
      </c>
      <c r="Y19" s="28">
        <f>Y4*C23</f>
        <v>372.2355</v>
      </c>
      <c r="Z19" s="28">
        <f>Z4*C23</f>
        <v>190.89000000000001</v>
      </c>
      <c r="AA19" s="28">
        <f>AA4*C23</f>
        <v>617.21100000000001</v>
      </c>
      <c r="AB19" s="28">
        <f>AB4*C23</f>
        <v>216.34200000000001</v>
      </c>
    </row>
    <row r="20" spans="2:28">
      <c r="B20" s="8" t="s">
        <v>18</v>
      </c>
      <c r="C20" s="29">
        <f>SUM(C5:C18)</f>
        <v>795</v>
      </c>
      <c r="D20" s="29">
        <f t="shared" ref="D20:M20" si="0">SUM(D5:D18)</f>
        <v>395</v>
      </c>
      <c r="E20" s="29">
        <f>SUM(E5:E18)</f>
        <v>936</v>
      </c>
      <c r="F20" s="29">
        <f>SUM(F5:F18)</f>
        <v>492</v>
      </c>
      <c r="G20" s="29">
        <f t="shared" si="0"/>
        <v>1164.5</v>
      </c>
      <c r="H20" s="29">
        <f t="shared" si="0"/>
        <v>430</v>
      </c>
      <c r="I20" s="29">
        <f t="shared" si="0"/>
        <v>1033</v>
      </c>
      <c r="J20" s="29">
        <f t="shared" si="0"/>
        <v>395</v>
      </c>
      <c r="K20" s="29">
        <f t="shared" si="0"/>
        <v>1164.5</v>
      </c>
      <c r="L20" s="29">
        <f t="shared" si="0"/>
        <v>492</v>
      </c>
      <c r="M20" s="29">
        <f t="shared" si="0"/>
        <v>971</v>
      </c>
      <c r="N20" s="29">
        <f>SUM(N5:N18)</f>
        <v>395</v>
      </c>
      <c r="O20" s="29">
        <f>SUM(O5:O18)</f>
        <v>1261.5</v>
      </c>
      <c r="P20" s="29">
        <f>SUM(P5:P18)</f>
        <v>395</v>
      </c>
      <c r="Q20" s="29">
        <f>SUM(Q5:Q18)</f>
        <v>936</v>
      </c>
      <c r="R20" s="29">
        <f>SUM(R5:R18)</f>
        <v>527</v>
      </c>
      <c r="S20" s="29">
        <f t="shared" ref="S20:X20" si="1">SUM(S5:S18)</f>
        <v>1164.5</v>
      </c>
      <c r="T20" s="29">
        <f t="shared" si="1"/>
        <v>395</v>
      </c>
      <c r="U20" s="29">
        <f t="shared" si="1"/>
        <v>1033</v>
      </c>
      <c r="V20" s="29">
        <f t="shared" si="1"/>
        <v>395</v>
      </c>
      <c r="W20" s="29">
        <f t="shared" si="1"/>
        <v>1199.5</v>
      </c>
      <c r="X20" s="29">
        <f t="shared" si="1"/>
        <v>492</v>
      </c>
      <c r="Y20" s="29">
        <f t="shared" ref="Y20:AB20" si="2">SUM(Y5:Y18)</f>
        <v>936</v>
      </c>
      <c r="Z20" s="29">
        <f t="shared" si="2"/>
        <v>395</v>
      </c>
      <c r="AA20" s="29">
        <f t="shared" si="2"/>
        <v>1217.5</v>
      </c>
      <c r="AB20" s="29">
        <f t="shared" si="2"/>
        <v>430</v>
      </c>
    </row>
    <row r="21" spans="2:28" ht="16.5" thickBot="1">
      <c r="B21" s="6" t="s">
        <v>74</v>
      </c>
      <c r="C21" s="30">
        <f>C19+C20</f>
        <v>1049.52</v>
      </c>
      <c r="D21" s="31">
        <f t="shared" ref="D21:M21" si="3">D19+D20</f>
        <v>608.16049999999996</v>
      </c>
      <c r="E21" s="31">
        <f t="shared" si="3"/>
        <v>1298.691</v>
      </c>
      <c r="F21" s="31">
        <f t="shared" si="3"/>
        <v>946.95450000000005</v>
      </c>
      <c r="G21" s="31">
        <f>G19+G20</f>
        <v>1559.0060000000001</v>
      </c>
      <c r="H21" s="31">
        <f t="shared" si="3"/>
        <v>668.61249999999995</v>
      </c>
      <c r="I21" s="31">
        <f t="shared" si="3"/>
        <v>1640.6665</v>
      </c>
      <c r="J21" s="31">
        <f t="shared" si="3"/>
        <v>608.16049999999996</v>
      </c>
      <c r="K21" s="31">
        <f>K19+K20</f>
        <v>1559.0060000000001</v>
      </c>
      <c r="L21" s="31">
        <f t="shared" si="3"/>
        <v>946.95450000000005</v>
      </c>
      <c r="M21" s="32">
        <f t="shared" si="3"/>
        <v>1365.5060000000001</v>
      </c>
      <c r="N21" s="32">
        <f>N19+N20</f>
        <v>608.16049999999996</v>
      </c>
      <c r="O21" s="32">
        <f>O19+O20</f>
        <v>1900.9815000000001</v>
      </c>
      <c r="P21" s="32">
        <f>P19+P20</f>
        <v>608.16049999999996</v>
      </c>
      <c r="Q21" s="32">
        <f>Q19+Q20</f>
        <v>1298.691</v>
      </c>
      <c r="R21" s="32">
        <f>R19+R20</f>
        <v>1013.7695000000001</v>
      </c>
      <c r="S21" s="32">
        <f t="shared" ref="S21:X21" si="4">S19+S20</f>
        <v>1559.0060000000001</v>
      </c>
      <c r="T21" s="32">
        <f t="shared" si="4"/>
        <v>608.16049999999996</v>
      </c>
      <c r="U21" s="32">
        <f t="shared" si="4"/>
        <v>1640.6665</v>
      </c>
      <c r="V21" s="32">
        <f t="shared" si="4"/>
        <v>608.16049999999996</v>
      </c>
      <c r="W21" s="32">
        <f t="shared" si="4"/>
        <v>1625.8209999999999</v>
      </c>
      <c r="X21" s="32">
        <f t="shared" si="4"/>
        <v>946.95450000000005</v>
      </c>
      <c r="Y21" s="32">
        <f t="shared" ref="Y21:AB21" si="5">Y19+Y20</f>
        <v>1308.2355</v>
      </c>
      <c r="Z21" s="32">
        <f t="shared" si="5"/>
        <v>585.89</v>
      </c>
      <c r="AA21" s="32">
        <f t="shared" si="5"/>
        <v>1834.711</v>
      </c>
      <c r="AB21" s="32">
        <f t="shared" si="5"/>
        <v>646.34199999999998</v>
      </c>
    </row>
    <row r="22" spans="2:28">
      <c r="B22" s="3" t="s">
        <v>76</v>
      </c>
      <c r="C22" s="19">
        <v>70.7</v>
      </c>
    </row>
    <row r="23" spans="2:28" ht="30">
      <c r="B23" s="16" t="s">
        <v>77</v>
      </c>
      <c r="C23" s="35">
        <f>C22*D23</f>
        <v>63.63</v>
      </c>
      <c r="D23" s="38">
        <v>0.9</v>
      </c>
      <c r="E23" s="38"/>
      <c r="F23" s="38"/>
      <c r="G23" s="38"/>
      <c r="H23" s="38"/>
      <c r="I23" s="38"/>
      <c r="J23" s="38"/>
      <c r="K23" s="38"/>
      <c r="L23" s="38"/>
      <c r="M23" s="38"/>
    </row>
    <row r="25" spans="2:28" ht="38.25">
      <c r="B25" s="45" t="s">
        <v>19</v>
      </c>
      <c r="C25" s="45"/>
      <c r="D25" s="45"/>
      <c r="E25" s="18" t="s">
        <v>22</v>
      </c>
      <c r="F25" s="13" t="s">
        <v>23</v>
      </c>
      <c r="G25" s="13" t="s">
        <v>57</v>
      </c>
    </row>
    <row r="26" spans="2:28" ht="30">
      <c r="B26" s="12" t="s">
        <v>20</v>
      </c>
      <c r="C26" s="3" t="s">
        <v>48</v>
      </c>
      <c r="D26" s="3"/>
      <c r="E26" s="17">
        <v>0.25</v>
      </c>
      <c r="F26" s="26">
        <f>SUM($E$26*C22)</f>
        <v>17.675000000000001</v>
      </c>
      <c r="G26" s="26">
        <f>E26*C23</f>
        <v>15.907500000000001</v>
      </c>
    </row>
    <row r="27" spans="2:28">
      <c r="B27" s="16" t="s">
        <v>42</v>
      </c>
      <c r="C27" s="46" t="s">
        <v>43</v>
      </c>
      <c r="D27" s="47"/>
      <c r="E27" s="17">
        <v>0.5</v>
      </c>
      <c r="F27" s="26">
        <f>C22*E27</f>
        <v>35.35</v>
      </c>
      <c r="G27" s="26">
        <f>E27*C23</f>
        <v>31.815000000000001</v>
      </c>
    </row>
    <row r="28" spans="2:28">
      <c r="B28" s="16" t="s">
        <v>44</v>
      </c>
      <c r="C28" s="46" t="s">
        <v>43</v>
      </c>
      <c r="D28" s="47"/>
      <c r="E28" s="17">
        <v>0.4</v>
      </c>
      <c r="F28" s="26">
        <f>C22*E28</f>
        <v>28.28</v>
      </c>
      <c r="G28" s="26">
        <f>E28*C23</f>
        <v>25.452000000000002</v>
      </c>
    </row>
  </sheetData>
  <mergeCells count="5">
    <mergeCell ref="B1:M1"/>
    <mergeCell ref="B2:B3"/>
    <mergeCell ref="B25:D25"/>
    <mergeCell ref="C27:D27"/>
    <mergeCell ref="C28:D2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ЕВРО 3</vt:lpstr>
      <vt:lpstr>ЕВРО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Ранцевич</dc:creator>
  <cp:lastModifiedBy>SONY Алексей К</cp:lastModifiedBy>
  <cp:lastPrinted>2025-02-20T15:26:26Z</cp:lastPrinted>
  <dcterms:created xsi:type="dcterms:W3CDTF">2014-12-17T12:10:51Z</dcterms:created>
  <dcterms:modified xsi:type="dcterms:W3CDTF">2025-05-31T07:57:47Z</dcterms:modified>
</cp:coreProperties>
</file>